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ΜΕΤΡΟ'!$A$1:$K$22</definedName>
  </definedNames>
  <calcPr fullCalcOnLoad="1"/>
</workbook>
</file>

<file path=xl/sharedStrings.xml><?xml version="1.0" encoding="utf-8"?>
<sst xmlns="http://schemas.openxmlformats.org/spreadsheetml/2006/main" count="72" uniqueCount="41">
  <si>
    <t>001</t>
  </si>
  <si>
    <t>002</t>
  </si>
  <si>
    <t>003</t>
  </si>
  <si>
    <t>004</t>
  </si>
  <si>
    <t>005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</si>
  <si>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</si>
  <si>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</si>
  <si>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</si>
  <si>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</si>
  <si>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</si>
  <si>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</si>
  <si>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ΑΝΘΡΩΠΙΝΟΙ ΠΟΡΟΙ</t>
  </si>
  <si>
    <t>ΤΕΧΝΙΚΗ ΒΟΗΘΕΙΑ</t>
  </si>
  <si>
    <t>10</t>
  </si>
  <si>
    <t>ΣΥΝΟΛΑ</t>
  </si>
  <si>
    <t>ΜΕΛΕΤΕΣ ΩΡΙΜΑΝΣΗΣ ΚΑΙ ΠΡΟΕΤΟΙΜΑΣΙΑΣ</t>
  </si>
  <si>
    <t>ΜΕΤΡΟ</t>
  </si>
  <si>
    <t>ΤΙΤΛΟΣ ΜΕΤΡΟΥ</t>
  </si>
  <si>
    <t>ΑΞΟΝΑΣ</t>
  </si>
  <si>
    <t>ΤΙΤΛΟΣ ΑΞΟΝΑ</t>
  </si>
  <si>
    <t>ΧΡΗΜΑΤΟΔΟΤΙΚΟ ΜΕΣΟ</t>
  </si>
  <si>
    <t>ΥΓΕΙΑ</t>
  </si>
  <si>
    <t>ΨΥΧΙΚΗ ΥΓΕΙΑ</t>
  </si>
  <si>
    <t>ΠΡΟΝΟΙΑ</t>
  </si>
  <si>
    <t>ΑΝΑΠΤΥΞΗ ΥΠΗΡΕΣΙΩΝ ΑΘΜΙΑΣ ΥΓΕΙΑΣ</t>
  </si>
  <si>
    <t>ΛΕΙΤΟΥΡΓΙΚΟΣ ΕΚΣΥΓΧΡΟΝΙΣΜΟΣ ΝΟΣΟΚΟΜΕΙΑΚΩΝ ΜΟΝΑΔΩΝ</t>
  </si>
  <si>
    <t>ΑΝΑΠΤΥΞΗ ΚΑΙ ΟΛΟΚΛΗΡΩΣΗ ΤΩΝ ΥΠΗΡΕΣΙΩΝ ΕΠΕΙΓΟΥΣΑΣ ΠΡΟΝΟΣΟΚΟΜΕΙΑΚΗΣ ΦΡΟΝΤΙΔΑΣ</t>
  </si>
  <si>
    <t>ΑΝΑΠΤΥΞΗ ΔΗΜΟΣΙΑΣ ΥΓΕΙΑΣ</t>
  </si>
  <si>
    <t>ΑΠΟΑΣΥΛΟΠΟΙΗΣΗ ΚΑΙ ΚΟΙΝΩΝΙΚΟ ΟΙΚΟΝΟΜΙΚΗ ΕΠΑΝΕΝΤΑΞΗ ΨΥΧΙΚΑ ΑΣΘΕΝΩΝ</t>
  </si>
  <si>
    <t>ΑΝΑΠΤΥΞΗ ΣΥΜΠΛΗΡΩΣΗ  ΕΠΕΚΤΑΣΗ ΔΟΜΩΝ ΣΤΗΝ ΚΟΙΝΟΤΗΤΑ ΓΙΑ ΤΗΝ ΟΛΟΚΛΗΡΩΜΕΝΗ ΕΦΑΡΜΟΓΗ ΤΗΣ ΨΥΧΙΑΤΡΙΚΗΣ ΜΕΤΑΡΥΘΜΙΣΗΣ</t>
  </si>
  <si>
    <t>ΕΝΕΡΓΕΙΕΣ ΠΡΟΛΗΨΗΣ -ΕΝΙΣΧΥΣΗΣ ΤΗΣ ΚΟΙΝΩΝΙΚΗΣ ΑΛΛΗΛΕΓΓΥΗΣ ΚΑΙ ΚΟΙΝΩΝΙΚΟΟΙΚΟΝΟΜΙΚΗΣ ΕΠΑΝΕΝΤΑΞΗΣ</t>
  </si>
  <si>
    <t>ΚΑΤΑΡΤΙΣΗ ΠΡΟΣΩΠΙΚΟΥ ΓΙΑ ΤΗΝ ΣΤΗΡΙΞΗ ΤΗΣ ΑΠΟΑΣΥΛΟΠΟΙΗΣΗΣ ΤΗΣ ΚΟΙΝΩΝΙΚΟΟΙΚΟΝΟΜΙΚΗΣ ΕΠΑΝΕΝΤΑΞΗΣ ΚΑΙ ΤΗΣ ΣΥΝΕΧΟΥΣ ΥΠΟΣΤΗΡΙΞΗΣ</t>
  </si>
  <si>
    <t>ΕΝΕΡΓΕΙΕΣ ΥΠΟΣΤΗΡΙΞΗΣ ΑΤΟΜΩΝ ΠΟΥ ΑΠΕΙΛΟΥΝΤΑΙ Η ΠΛΗΤΤΟΝΤΑΙ ΜΕ ΑΠΟΚΛΕΙΣΜΟ ΑΠΟ ΤΗΝ ΑΓΟΡΑ ΕΡΓΑΣΙΑΣ ΣΤΟ ΠΛΑΙΣΙΟ ΤΩΝ ΔΡΑΣΕΩΝ ΤΟΥ</t>
  </si>
  <si>
    <t>ΣΤΑΔΙΑΚΗ ΕΠΑΝΕΝΤΑΞΗ ΤΩΝ ΑΤΟΜΩΝ  ΜΕ ΕΙΔΙΚΕΣ ΑΝΑΓΚΕΣ ΣΤΗΝ ΚΟΙΝΩΝΙΚΗ ΟΙΚΟΝΟΜΙΚΗ ΖΩΗ ΚΑΙ ΠΡΟΩΘΗΣΗ ΣΤΗΝ ΑΥΤΟΝΟΜΗ ΔΙΑΒΙΩΣΗ</t>
  </si>
  <si>
    <t>ΑΝΑΠΤΥΞΗ ΑΝΘΡΩΠΙΝΟΥ ΔΥΝΑΜΙΚΟΥ ΤΟΥ ΤΟΜΕΑ ΠΡΟΝΟΙΑΣ</t>
  </si>
  <si>
    <t>ΑΝΑΠΤΥΞΗ ΑΝΘΡΩΠΙΝΟΥ ΔΥΝΑΜΙΚΟΥ ΤΟΥ ΤΟΜΕΑ ΥΓΕΙΑΣ</t>
  </si>
  <si>
    <t>ΥΠΟΣΤΗΡΙΞΗ ΕΦΑΡΜΟΓΗΣ ΤΟΥ Ε.Π.</t>
  </si>
  <si>
    <t>Ε.Π. ΥΓΕΙΑ - ΠΡΟΝΟΙΑ</t>
  </si>
  <si>
    <t>ΕΤΠΑ</t>
  </si>
  <si>
    <t>ΕΚΤ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</si>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</sst>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9" fontId="3" fillId="35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21" xfId="0" applyFont="1" applyFill="1" applyBorder="1" applyAlignment="1">
      <alignment horizontal="center" vertical="center"/>
    </xf>
    <xf numFmtId="3" fontId="3" fillId="37" borderId="21" xfId="0" applyNumberFormat="1" applyFont="1" applyFill="1" applyBorder="1" applyAlignment="1">
      <alignment vertical="center"/>
    </xf>
    <xf numFmtId="9" fontId="3" fillId="37" borderId="21" xfId="0" applyNumberFormat="1" applyFont="1" applyFill="1" applyBorder="1" applyAlignment="1">
      <alignment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3" fillId="0" borderId="2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25" xfId="0" applyBorder="1" applyAlignment="1">
      <alignment horizontal="left" vertical="top" wrapText="1"/>
    </xf>
    <xf numFmtId="14" fontId="2" fillId="35" borderId="14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5" zoomScaleNormal="75" zoomScaleSheetLayoutView="50" zoomScalePageLayoutView="0" workbookViewId="0" topLeftCell="F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13</v>
      </c>
      <c r="B1" s="13" t="s">
        <v>37</v>
      </c>
      <c r="C1" s="14"/>
      <c r="D1" s="14"/>
      <c r="E1" s="17"/>
      <c r="F1" s="15"/>
      <c r="G1" s="15"/>
      <c r="H1" s="15"/>
      <c r="I1" s="23"/>
      <c r="J1" s="23"/>
      <c r="K1" s="51">
        <v>40633</v>
      </c>
    </row>
    <row r="2" spans="1:11" ht="60">
      <c r="A2" s="16" t="s">
        <v>18</v>
      </c>
      <c r="B2" s="16" t="s">
        <v>19</v>
      </c>
      <c r="C2" s="16" t="s">
        <v>16</v>
      </c>
      <c r="D2" s="16" t="s">
        <v>17</v>
      </c>
      <c r="E2" s="16" t="s">
        <v>20</v>
      </c>
      <c r="F2" s="7" t="s">
        <v>5</v>
      </c>
      <c r="G2" s="7" t="s">
        <v>6</v>
      </c>
      <c r="H2" s="7" t="s">
        <v>7</v>
      </c>
      <c r="I2" s="16" t="s">
        <v>8</v>
      </c>
      <c r="J2" s="16" t="s">
        <v>9</v>
      </c>
      <c r="K2" s="16" t="s">
        <v>10</v>
      </c>
    </row>
    <row r="3" spans="1:11" ht="12.75">
      <c r="A3" s="43" t="s">
        <v>0</v>
      </c>
      <c r="B3" s="43" t="s">
        <v>21</v>
      </c>
      <c r="C3" s="4" t="s">
        <v>0</v>
      </c>
      <c r="D3" s="4" t="s">
        <v>24</v>
      </c>
      <c r="E3" s="19" t="s">
        <v>38</v>
      </c>
      <c r="F3" s="6">
        <v>44112868</v>
      </c>
      <c r="G3" s="6">
        <v>41483306.629999995</v>
      </c>
      <c r="H3" s="6">
        <v>39496608.199999996</v>
      </c>
      <c r="I3" s="27">
        <f aca="true" t="shared" si="0" ref="I3:J18">IF(F3&lt;&gt;0,G3/F3,0)</f>
        <v>0.9403901516899784</v>
      </c>
      <c r="J3" s="27">
        <f t="shared" si="0"/>
        <v>0.9521084843182859</v>
      </c>
      <c r="K3" s="27">
        <f aca="true" t="shared" si="1" ref="K3:K18">IF(F3&lt;&gt;0,H3/F3,0)</f>
        <v>0.8953534419933883</v>
      </c>
    </row>
    <row r="4" spans="1:11" ht="25.5">
      <c r="A4" s="44"/>
      <c r="B4" s="44"/>
      <c r="C4" s="4" t="s">
        <v>1</v>
      </c>
      <c r="D4" s="4" t="s">
        <v>25</v>
      </c>
      <c r="E4" s="19" t="s">
        <v>38</v>
      </c>
      <c r="F4" s="6">
        <v>143563424</v>
      </c>
      <c r="G4" s="6">
        <v>170418674.4</v>
      </c>
      <c r="H4" s="6">
        <v>170147714.07</v>
      </c>
      <c r="I4" s="26">
        <f t="shared" si="0"/>
        <v>1.187061924630608</v>
      </c>
      <c r="J4" s="26">
        <f t="shared" si="0"/>
        <v>0.9984100314654248</v>
      </c>
      <c r="K4" s="26">
        <f t="shared" si="1"/>
        <v>1.185174533521853</v>
      </c>
    </row>
    <row r="5" spans="1:11" ht="25.5">
      <c r="A5" s="44"/>
      <c r="B5" s="44"/>
      <c r="C5" s="4" t="s">
        <v>2</v>
      </c>
      <c r="D5" s="4" t="s">
        <v>26</v>
      </c>
      <c r="E5" s="19" t="s">
        <v>38</v>
      </c>
      <c r="F5" s="6">
        <v>0</v>
      </c>
      <c r="G5" s="6">
        <v>0</v>
      </c>
      <c r="H5" s="6">
        <v>0</v>
      </c>
      <c r="I5" s="26">
        <f t="shared" si="0"/>
        <v>0</v>
      </c>
      <c r="J5" s="26">
        <f t="shared" si="0"/>
        <v>0</v>
      </c>
      <c r="K5" s="26">
        <f t="shared" si="1"/>
        <v>0</v>
      </c>
    </row>
    <row r="6" spans="1:11" ht="12.75">
      <c r="A6" s="44"/>
      <c r="B6" s="44"/>
      <c r="C6" s="4" t="s">
        <v>3</v>
      </c>
      <c r="D6" s="4" t="s">
        <v>27</v>
      </c>
      <c r="E6" s="19" t="s">
        <v>39</v>
      </c>
      <c r="F6" s="6">
        <v>9840000</v>
      </c>
      <c r="G6" s="6">
        <v>10482358.17</v>
      </c>
      <c r="H6" s="6">
        <v>10482358.17</v>
      </c>
      <c r="I6" s="26">
        <f t="shared" si="0"/>
        <v>1.0652803018292683</v>
      </c>
      <c r="J6" s="26">
        <f t="shared" si="0"/>
        <v>1</v>
      </c>
      <c r="K6" s="26">
        <f t="shared" si="1"/>
        <v>1.0652803018292683</v>
      </c>
    </row>
    <row r="7" spans="1:11" ht="12.75">
      <c r="A7" s="45"/>
      <c r="B7" s="45"/>
      <c r="C7" s="4" t="s">
        <v>4</v>
      </c>
      <c r="D7" s="4" t="s">
        <v>15</v>
      </c>
      <c r="E7" s="19" t="s">
        <v>38</v>
      </c>
      <c r="F7" s="6">
        <v>8750000</v>
      </c>
      <c r="G7" s="6">
        <v>5087233.039999999</v>
      </c>
      <c r="H7" s="6">
        <v>5087233.039999999</v>
      </c>
      <c r="I7" s="26">
        <f>IF(F7&lt;&gt;0,G7/F7,0)</f>
        <v>0.5813980617142857</v>
      </c>
      <c r="J7" s="26">
        <f>IF(G7&lt;&gt;0,H7/G7,0)</f>
        <v>1</v>
      </c>
      <c r="K7" s="26">
        <f>IF(F7&lt;&gt;0,H7/F7,0)</f>
        <v>0.5813980617142857</v>
      </c>
    </row>
    <row r="8" spans="1:11" ht="25.5">
      <c r="A8" s="39" t="s">
        <v>1</v>
      </c>
      <c r="B8" s="39" t="s">
        <v>22</v>
      </c>
      <c r="C8" s="4" t="s">
        <v>0</v>
      </c>
      <c r="D8" s="4" t="s">
        <v>28</v>
      </c>
      <c r="E8" s="19" t="s">
        <v>39</v>
      </c>
      <c r="F8" s="6">
        <v>100739264</v>
      </c>
      <c r="G8" s="6">
        <v>106256795.15000002</v>
      </c>
      <c r="H8" s="6">
        <v>106246541.25000001</v>
      </c>
      <c r="I8" s="26">
        <f t="shared" si="0"/>
        <v>1.054770413549974</v>
      </c>
      <c r="J8" s="26">
        <f t="shared" si="0"/>
        <v>0.9999034988775491</v>
      </c>
      <c r="K8" s="26">
        <f t="shared" si="1"/>
        <v>1.0546686270211385</v>
      </c>
    </row>
    <row r="9" spans="1:11" ht="38.25">
      <c r="A9" s="50"/>
      <c r="B9" s="50"/>
      <c r="C9" s="4" t="s">
        <v>1</v>
      </c>
      <c r="D9" s="4" t="s">
        <v>29</v>
      </c>
      <c r="E9" s="19" t="s">
        <v>38</v>
      </c>
      <c r="F9" s="6">
        <v>23750000</v>
      </c>
      <c r="G9" s="6">
        <v>24584311.180000003</v>
      </c>
      <c r="H9" s="6">
        <v>24584311.180000003</v>
      </c>
      <c r="I9" s="26">
        <f t="shared" si="0"/>
        <v>1.0351288917894739</v>
      </c>
      <c r="J9" s="26">
        <f t="shared" si="0"/>
        <v>1</v>
      </c>
      <c r="K9" s="26">
        <f t="shared" si="1"/>
        <v>1.0351288917894739</v>
      </c>
    </row>
    <row r="10" spans="1:11" ht="38.25">
      <c r="A10" s="50"/>
      <c r="B10" s="50"/>
      <c r="C10" s="4" t="s">
        <v>2</v>
      </c>
      <c r="D10" s="4" t="s">
        <v>30</v>
      </c>
      <c r="E10" s="19" t="s">
        <v>39</v>
      </c>
      <c r="F10" s="6">
        <v>65593801</v>
      </c>
      <c r="G10" s="6">
        <v>58086847.52000001</v>
      </c>
      <c r="H10" s="6">
        <v>58086847.52000001</v>
      </c>
      <c r="I10" s="26">
        <f t="shared" si="0"/>
        <v>0.8855539187308266</v>
      </c>
      <c r="J10" s="26">
        <f t="shared" si="0"/>
        <v>1</v>
      </c>
      <c r="K10" s="26">
        <f t="shared" si="1"/>
        <v>0.8855539187308266</v>
      </c>
    </row>
    <row r="11" spans="1:11" ht="51">
      <c r="A11" s="40"/>
      <c r="B11" s="40"/>
      <c r="C11" s="4" t="s">
        <v>3</v>
      </c>
      <c r="D11" s="4" t="s">
        <v>31</v>
      </c>
      <c r="E11" s="19" t="s">
        <v>39</v>
      </c>
      <c r="F11" s="6">
        <v>26141935</v>
      </c>
      <c r="G11" s="6">
        <v>31201767.779999994</v>
      </c>
      <c r="H11" s="6">
        <v>31201767.779999994</v>
      </c>
      <c r="I11" s="26">
        <f t="shared" si="0"/>
        <v>1.1935523433900357</v>
      </c>
      <c r="J11" s="26">
        <f t="shared" si="0"/>
        <v>1</v>
      </c>
      <c r="K11" s="26">
        <f t="shared" si="1"/>
        <v>1.1935523433900357</v>
      </c>
    </row>
    <row r="12" spans="1:11" ht="51">
      <c r="A12" s="39" t="s">
        <v>2</v>
      </c>
      <c r="B12" s="39" t="s">
        <v>23</v>
      </c>
      <c r="C12" s="4" t="s">
        <v>0</v>
      </c>
      <c r="D12" s="4" t="s">
        <v>32</v>
      </c>
      <c r="E12" s="19" t="s">
        <v>39</v>
      </c>
      <c r="F12" s="6">
        <v>11306668</v>
      </c>
      <c r="G12" s="6">
        <v>10659100.009999994</v>
      </c>
      <c r="H12" s="6">
        <v>10659100.009999994</v>
      </c>
      <c r="I12" s="26">
        <f t="shared" si="0"/>
        <v>0.9427268944307903</v>
      </c>
      <c r="J12" s="26">
        <f t="shared" si="0"/>
        <v>1</v>
      </c>
      <c r="K12" s="26">
        <f t="shared" si="1"/>
        <v>0.9427268944307903</v>
      </c>
    </row>
    <row r="13" spans="1:11" ht="51">
      <c r="A13" s="40"/>
      <c r="B13" s="40"/>
      <c r="C13" s="4" t="s">
        <v>1</v>
      </c>
      <c r="D13" s="4" t="s">
        <v>33</v>
      </c>
      <c r="E13" s="19" t="s">
        <v>39</v>
      </c>
      <c r="F13" s="6">
        <v>12826666</v>
      </c>
      <c r="G13" s="6">
        <v>15265058.38</v>
      </c>
      <c r="H13" s="6">
        <v>15265058.38</v>
      </c>
      <c r="I13" s="26">
        <f t="shared" si="0"/>
        <v>1.1901033659097384</v>
      </c>
      <c r="J13" s="26">
        <f t="shared" si="0"/>
        <v>1</v>
      </c>
      <c r="K13" s="26">
        <f t="shared" si="1"/>
        <v>1.1901033659097384</v>
      </c>
    </row>
    <row r="14" spans="1:11" ht="25.5">
      <c r="A14" s="39" t="s">
        <v>3</v>
      </c>
      <c r="B14" s="39" t="s">
        <v>11</v>
      </c>
      <c r="C14" s="4" t="s">
        <v>0</v>
      </c>
      <c r="D14" s="4" t="s">
        <v>35</v>
      </c>
      <c r="E14" s="19" t="s">
        <v>39</v>
      </c>
      <c r="F14" s="6">
        <v>35553333</v>
      </c>
      <c r="G14" s="6">
        <v>36491616.48</v>
      </c>
      <c r="H14" s="6">
        <v>36491616.48</v>
      </c>
      <c r="I14" s="26">
        <f t="shared" si="0"/>
        <v>1.0263908725519488</v>
      </c>
      <c r="J14" s="26">
        <f t="shared" si="0"/>
        <v>1</v>
      </c>
      <c r="K14" s="26">
        <f t="shared" si="1"/>
        <v>1.0263908725519488</v>
      </c>
    </row>
    <row r="15" spans="1:15" ht="25.5">
      <c r="A15" s="40"/>
      <c r="B15" s="40"/>
      <c r="C15" s="4" t="s">
        <v>1</v>
      </c>
      <c r="D15" s="4" t="s">
        <v>34</v>
      </c>
      <c r="E15" s="19" t="s">
        <v>39</v>
      </c>
      <c r="F15" s="6">
        <v>5513333</v>
      </c>
      <c r="G15" s="6">
        <v>5431392.63</v>
      </c>
      <c r="H15" s="6">
        <v>5431392.63</v>
      </c>
      <c r="I15" s="26">
        <f t="shared" si="0"/>
        <v>0.9851377796334813</v>
      </c>
      <c r="J15" s="26">
        <f t="shared" si="0"/>
        <v>1</v>
      </c>
      <c r="K15" s="26">
        <f t="shared" si="1"/>
        <v>0.9851377796334813</v>
      </c>
      <c r="N15" s="4"/>
      <c r="O15" s="4"/>
    </row>
    <row r="16" spans="1:11" ht="12.75">
      <c r="A16" s="46" t="s">
        <v>4</v>
      </c>
      <c r="B16" s="48" t="s">
        <v>12</v>
      </c>
      <c r="C16" s="4" t="s">
        <v>0</v>
      </c>
      <c r="D16" s="4" t="s">
        <v>36</v>
      </c>
      <c r="E16" s="19" t="s">
        <v>39</v>
      </c>
      <c r="F16" s="6">
        <v>11087500</v>
      </c>
      <c r="G16" s="6">
        <v>11439594.91</v>
      </c>
      <c r="H16" s="6">
        <v>11439594.91</v>
      </c>
      <c r="I16" s="26">
        <f t="shared" si="0"/>
        <v>1.0317560234498309</v>
      </c>
      <c r="J16" s="26">
        <f t="shared" si="0"/>
        <v>1</v>
      </c>
      <c r="K16" s="26">
        <f t="shared" si="1"/>
        <v>1.0317560234498309</v>
      </c>
    </row>
    <row r="17" spans="1:11" ht="12.75">
      <c r="A17" s="47"/>
      <c r="B17" s="49"/>
      <c r="C17" s="28" t="s">
        <v>1</v>
      </c>
      <c r="D17" s="32" t="s">
        <v>15</v>
      </c>
      <c r="E17" s="31" t="s">
        <v>38</v>
      </c>
      <c r="F17" s="6">
        <v>0</v>
      </c>
      <c r="G17" s="6">
        <v>0</v>
      </c>
      <c r="H17" s="6">
        <v>0</v>
      </c>
      <c r="I17" s="29">
        <f>IF(F17&lt;&gt;0,G17/F17,0)</f>
        <v>0</v>
      </c>
      <c r="J17" s="30">
        <f>IF(G17&lt;&gt;0,H17/G17,0)</f>
        <v>0</v>
      </c>
      <c r="K17" s="30">
        <f>IF(F17&lt;&gt;0,H17/F17,0)</f>
        <v>0</v>
      </c>
    </row>
    <row r="18" spans="1:11" ht="12.75">
      <c r="A18" s="10"/>
      <c r="B18" s="11"/>
      <c r="C18" s="12"/>
      <c r="D18" s="8" t="s">
        <v>14</v>
      </c>
      <c r="E18" s="18"/>
      <c r="F18" s="9">
        <f>SUM(F3:F17)</f>
        <v>498778792</v>
      </c>
      <c r="G18" s="9">
        <f>SUM(G3:G17)</f>
        <v>526888056.28000003</v>
      </c>
      <c r="H18" s="9">
        <f>SUM(H3:H17)</f>
        <v>524620143.61999995</v>
      </c>
      <c r="I18" s="21">
        <f t="shared" si="0"/>
        <v>1.0563561737805405</v>
      </c>
      <c r="J18" s="22">
        <f t="shared" si="0"/>
        <v>0.9956956460998333</v>
      </c>
      <c r="K18" s="22">
        <f t="shared" si="1"/>
        <v>1.051809242963963</v>
      </c>
    </row>
    <row r="20" spans="1:11" ht="12.75">
      <c r="A20" s="41" t="s">
        <v>40</v>
      </c>
      <c r="B20" s="41"/>
      <c r="C20" s="41"/>
      <c r="D20" s="41"/>
      <c r="E20" s="33" t="s">
        <v>38</v>
      </c>
      <c r="F20" s="34">
        <f>SUMIF($E3:$E17,"ΕΤΠΑ",F3:F17)</f>
        <v>220176292</v>
      </c>
      <c r="G20" s="34">
        <f>SUMIF($E3:$E17,"ΕΤΠΑ",G3:G17)</f>
        <v>241573525.25</v>
      </c>
      <c r="H20" s="34">
        <f>SUMIF($E3:$E17,"ΕΤΠΑ",H3:H17)</f>
        <v>239315866.48999998</v>
      </c>
      <c r="I20" s="35">
        <f>IF(F20&lt;&gt;0,G20/F20,0)</f>
        <v>1.0971822763279164</v>
      </c>
      <c r="J20" s="35">
        <f>IF(G20&lt;&gt;0,H20/G20,0)</f>
        <v>0.9906543618235334</v>
      </c>
      <c r="K20" s="35">
        <f>IF(F20&lt;&gt;0,H20/F20,0)</f>
        <v>1.0869284077597237</v>
      </c>
    </row>
    <row r="21" spans="1:11" ht="12.75">
      <c r="A21" s="42"/>
      <c r="B21" s="42"/>
      <c r="C21" s="42"/>
      <c r="D21" s="42"/>
      <c r="E21" s="36" t="s">
        <v>39</v>
      </c>
      <c r="F21" s="37">
        <f>SUMIF($E3:$E17,"ΕΚΤ",F3:F17)</f>
        <v>278602500</v>
      </c>
      <c r="G21" s="37">
        <f>SUMIF($E3:$E17,"ΕΚΤ",G3:G17)</f>
        <v>285314531.03000003</v>
      </c>
      <c r="H21" s="37">
        <f>SUMIF($E3:$E17,"ΕΚΤ",H3:H17)</f>
        <v>285304277.13000005</v>
      </c>
      <c r="I21" s="38">
        <f>IF(F21&lt;&gt;0,G21/F21,0)</f>
        <v>1.0240917832036684</v>
      </c>
      <c r="J21" s="38">
        <f>IF(G21&lt;&gt;0,H21/G21,0)</f>
        <v>0.9999640610663503</v>
      </c>
      <c r="K21" s="38">
        <f>IF(F21&lt;&gt;0,H21/F21,0)</f>
        <v>1.0240549784370208</v>
      </c>
    </row>
    <row r="23" spans="7:8" ht="12.75">
      <c r="G23" s="25"/>
      <c r="H23" s="25"/>
    </row>
  </sheetData>
  <sheetProtection/>
  <mergeCells count="11">
    <mergeCell ref="A12:A13"/>
    <mergeCell ref="B12:B13"/>
    <mergeCell ref="A14:A15"/>
    <mergeCell ref="B14:B15"/>
    <mergeCell ref="A20:D21"/>
    <mergeCell ref="A3:A7"/>
    <mergeCell ref="B3:B7"/>
    <mergeCell ref="A16:A17"/>
    <mergeCell ref="B16:B17"/>
    <mergeCell ref="A8:A11"/>
    <mergeCell ref="B8:B11"/>
  </mergeCells>
  <conditionalFormatting sqref="K3:K17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2006-09-07T11:36:08Z</cp:lastPrinted>
  <dcterms:created xsi:type="dcterms:W3CDTF">2002-12-18T10:09:34Z</dcterms:created>
  <dcterms:modified xsi:type="dcterms:W3CDTF">2011-04-12T14:16:07Z</dcterms:modified>
  <cp:category/>
  <cp:version/>
  <cp:contentType/>
  <cp:contentStatus/>
</cp:coreProperties>
</file>